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_磯崎事務所　共有資料\10_新規営業\20_創業融資資料フォーマット\"/>
    </mc:Choice>
  </mc:AlternateContent>
  <bookViews>
    <workbookView xWindow="480" yWindow="105" windowWidth="18315" windowHeight="123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26" i="1" l="1"/>
  <c r="E43" i="1"/>
  <c r="D57" i="1"/>
  <c r="C57" i="1"/>
  <c r="E55" i="1"/>
  <c r="E54" i="1"/>
  <c r="E25" i="1"/>
  <c r="D51" i="1"/>
  <c r="C51" i="1"/>
  <c r="E48" i="1"/>
  <c r="E51" i="1" s="1"/>
  <c r="D45" i="1"/>
  <c r="C45" i="1"/>
  <c r="E42" i="1"/>
  <c r="E41" i="1"/>
  <c r="E40" i="1"/>
  <c r="E39" i="1"/>
  <c r="E38" i="1"/>
  <c r="D28" i="1"/>
  <c r="E23" i="1"/>
  <c r="E24" i="1"/>
  <c r="E22" i="1"/>
  <c r="C28" i="1"/>
  <c r="D34" i="1"/>
  <c r="C34" i="1"/>
  <c r="E32" i="1"/>
  <c r="E31" i="1"/>
  <c r="D19" i="1"/>
  <c r="C19" i="1"/>
  <c r="E11" i="1"/>
  <c r="E12" i="1"/>
  <c r="E13" i="1"/>
  <c r="E14" i="1"/>
  <c r="E15" i="1"/>
  <c r="E16" i="1"/>
  <c r="E17" i="1"/>
  <c r="E18" i="1"/>
  <c r="E10" i="1"/>
  <c r="E9" i="1"/>
  <c r="E8" i="1"/>
  <c r="E57" i="1" l="1"/>
  <c r="E45" i="1"/>
  <c r="E28" i="1"/>
  <c r="E34" i="1"/>
  <c r="E19" i="1"/>
</calcChain>
</file>

<file path=xl/sharedStrings.xml><?xml version="1.0" encoding="utf-8"?>
<sst xmlns="http://schemas.openxmlformats.org/spreadsheetml/2006/main" count="83" uniqueCount="51">
  <si>
    <t>現況</t>
    <rPh sb="0" eb="2">
      <t>ゲンキョウ</t>
    </rPh>
    <phoneticPr fontId="2"/>
  </si>
  <si>
    <t>改善後</t>
    <rPh sb="0" eb="3">
      <t>カイゼンゴ</t>
    </rPh>
    <phoneticPr fontId="2"/>
  </si>
  <si>
    <t>差異</t>
    <rPh sb="0" eb="2">
      <t>サイ</t>
    </rPh>
    <phoneticPr fontId="2"/>
  </si>
  <si>
    <t>改善策</t>
    <rPh sb="0" eb="3">
      <t>カイゼンサク</t>
    </rPh>
    <phoneticPr fontId="2"/>
  </si>
  <si>
    <t>現状維持</t>
    <rPh sb="0" eb="2">
      <t>ゲンジョウ</t>
    </rPh>
    <rPh sb="2" eb="4">
      <t>イジ</t>
    </rPh>
    <phoneticPr fontId="2"/>
  </si>
  <si>
    <t>18人×400千円目標とする</t>
    <rPh sb="2" eb="3">
      <t>ニン</t>
    </rPh>
    <rPh sb="7" eb="9">
      <t>センエン</t>
    </rPh>
    <rPh sb="9" eb="11">
      <t>モクヒョウ</t>
    </rPh>
    <phoneticPr fontId="2"/>
  </si>
  <si>
    <t>月2,500千円を目標とする。達成できない場合は撤退も視野に入れる</t>
    <rPh sb="0" eb="1">
      <t>ツキ</t>
    </rPh>
    <rPh sb="6" eb="8">
      <t>センエン</t>
    </rPh>
    <rPh sb="9" eb="11">
      <t>モクヒョウ</t>
    </rPh>
    <rPh sb="15" eb="17">
      <t>タッセイ</t>
    </rPh>
    <rPh sb="21" eb="23">
      <t>バアイ</t>
    </rPh>
    <rPh sb="24" eb="26">
      <t>テッタイ</t>
    </rPh>
    <rPh sb="27" eb="29">
      <t>シヤ</t>
    </rPh>
    <rPh sb="30" eb="31">
      <t>イ</t>
    </rPh>
    <phoneticPr fontId="2"/>
  </si>
  <si>
    <t>月2,500千円を目標とする。</t>
    <rPh sb="0" eb="1">
      <t>ツキ</t>
    </rPh>
    <rPh sb="6" eb="8">
      <t>センエン</t>
    </rPh>
    <rPh sb="9" eb="11">
      <t>モクヒョウ</t>
    </rPh>
    <phoneticPr fontId="2"/>
  </si>
  <si>
    <t>採算が取れないため撤退する</t>
    <rPh sb="0" eb="2">
      <t>サイサン</t>
    </rPh>
    <rPh sb="3" eb="4">
      <t>ト</t>
    </rPh>
    <rPh sb="9" eb="11">
      <t>テッタイ</t>
    </rPh>
    <phoneticPr fontId="2"/>
  </si>
  <si>
    <t>合計</t>
    <rPh sb="0" eb="2">
      <t>ゴウケイ</t>
    </rPh>
    <phoneticPr fontId="2"/>
  </si>
  <si>
    <t>給食単価1日1350円から1000円に削減する</t>
    <rPh sb="0" eb="2">
      <t>キュウショク</t>
    </rPh>
    <rPh sb="2" eb="4">
      <t>タンカ</t>
    </rPh>
    <rPh sb="5" eb="6">
      <t>ニチ</t>
    </rPh>
    <rPh sb="10" eb="11">
      <t>エン</t>
    </rPh>
    <rPh sb="17" eb="18">
      <t>エン</t>
    </rPh>
    <rPh sb="19" eb="21">
      <t>サクゲン</t>
    </rPh>
    <phoneticPr fontId="2"/>
  </si>
  <si>
    <t>給食外注費</t>
    <rPh sb="0" eb="2">
      <t>キュウショク</t>
    </rPh>
    <rPh sb="2" eb="5">
      <t>ガイチュウヒ</t>
    </rPh>
    <phoneticPr fontId="2"/>
  </si>
  <si>
    <t>介護補助・診療材料</t>
    <rPh sb="0" eb="2">
      <t>カイゴ</t>
    </rPh>
    <rPh sb="2" eb="4">
      <t>ホジョ</t>
    </rPh>
    <rPh sb="5" eb="7">
      <t>シンリョウ</t>
    </rPh>
    <rPh sb="7" eb="9">
      <t>ザイリョウ</t>
    </rPh>
    <phoneticPr fontId="2"/>
  </si>
  <si>
    <t>おむつ等、介護補助費を見直して原価削減をする</t>
    <rPh sb="3" eb="4">
      <t>トウ</t>
    </rPh>
    <rPh sb="5" eb="7">
      <t>カイゴ</t>
    </rPh>
    <rPh sb="7" eb="10">
      <t>ホジョヒ</t>
    </rPh>
    <rPh sb="11" eb="13">
      <t>ミナオ</t>
    </rPh>
    <rPh sb="15" eb="17">
      <t>ゲンカ</t>
    </rPh>
    <rPh sb="17" eb="19">
      <t>サクゲン</t>
    </rPh>
    <phoneticPr fontId="2"/>
  </si>
  <si>
    <t>①売上</t>
    <rPh sb="1" eb="3">
      <t>ウリアゲ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</si>
  <si>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</si>
  <si>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</si>
  <si>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人員削減</t>
    <rPh sb="0" eb="2">
      <t>ジンイン</t>
    </rPh>
    <rPh sb="2" eb="4">
      <t>サクゲン</t>
    </rPh>
    <phoneticPr fontId="2"/>
  </si>
  <si>
    <t>閉鎖箇所の人件費</t>
    <rPh sb="0" eb="2">
      <t>ヘイサ</t>
    </rPh>
    <rPh sb="2" eb="4">
      <t>カショ</t>
    </rPh>
    <rPh sb="5" eb="8">
      <t>ジンケンヒ</t>
    </rPh>
    <phoneticPr fontId="2"/>
  </si>
  <si>
    <t>理事長役員報酬を削減する</t>
    <rPh sb="0" eb="3">
      <t>リジチョウ</t>
    </rPh>
    <rPh sb="3" eb="5">
      <t>ヤクイン</t>
    </rPh>
    <rPh sb="5" eb="7">
      <t>ホウシュウ</t>
    </rPh>
    <rPh sb="8" eb="10">
      <t>サクゲン</t>
    </rPh>
    <phoneticPr fontId="2"/>
  </si>
  <si>
    <t>④諸経費</t>
    <rPh sb="1" eb="4">
      <t>ショケイヒ</t>
    </rPh>
    <phoneticPr fontId="2"/>
  </si>
  <si>
    <t>通信費</t>
    <rPh sb="0" eb="3">
      <t>ツウシンヒ</t>
    </rPh>
    <phoneticPr fontId="2"/>
  </si>
  <si>
    <t>電気代</t>
    <rPh sb="0" eb="3">
      <t>デンキダイ</t>
    </rPh>
    <phoneticPr fontId="2"/>
  </si>
  <si>
    <t>水道代</t>
    <rPh sb="0" eb="3">
      <t>スイドウダイ</t>
    </rPh>
    <phoneticPr fontId="2"/>
  </si>
  <si>
    <t>4月からの電力自由化をきっかけに契約先を見直す</t>
    <rPh sb="1" eb="2">
      <t>ガツ</t>
    </rPh>
    <rPh sb="5" eb="7">
      <t>デンリョク</t>
    </rPh>
    <rPh sb="7" eb="10">
      <t>ジユウカ</t>
    </rPh>
    <rPh sb="16" eb="19">
      <t>ケイヤクサキ</t>
    </rPh>
    <rPh sb="20" eb="22">
      <t>ミナオ</t>
    </rPh>
    <phoneticPr fontId="2"/>
  </si>
  <si>
    <t>水漏れを起こしていたため高額だった。水漏れを直した</t>
    <rPh sb="0" eb="2">
      <t>ミズモ</t>
    </rPh>
    <rPh sb="4" eb="5">
      <t>オ</t>
    </rPh>
    <rPh sb="12" eb="14">
      <t>コウガク</t>
    </rPh>
    <rPh sb="18" eb="20">
      <t>ミズモ</t>
    </rPh>
    <rPh sb="22" eb="23">
      <t>ナオ</t>
    </rPh>
    <phoneticPr fontId="2"/>
  </si>
  <si>
    <t>管理費</t>
    <rPh sb="0" eb="3">
      <t>カンリヒ</t>
    </rPh>
    <phoneticPr fontId="2"/>
  </si>
  <si>
    <t>一般家賃</t>
    <rPh sb="0" eb="2">
      <t>イッパン</t>
    </rPh>
    <rPh sb="2" eb="4">
      <t>ヤチン</t>
    </rPh>
    <phoneticPr fontId="2"/>
  </si>
  <si>
    <t>2箇所撤退により減額</t>
    <rPh sb="1" eb="3">
      <t>カショ</t>
    </rPh>
    <rPh sb="3" eb="5">
      <t>テッタイ</t>
    </rPh>
    <rPh sb="8" eb="10">
      <t>ゲンガク</t>
    </rPh>
    <phoneticPr fontId="2"/>
  </si>
  <si>
    <t>⑤家賃</t>
    <rPh sb="1" eb="3">
      <t>ヤチン</t>
    </rPh>
    <phoneticPr fontId="2"/>
  </si>
  <si>
    <t>役員報酬削減、人員削減により法定福利費が減少する</t>
    <rPh sb="0" eb="2">
      <t>ヤクイン</t>
    </rPh>
    <rPh sb="2" eb="4">
      <t>ホウシュウ</t>
    </rPh>
    <rPh sb="4" eb="6">
      <t>サクゲン</t>
    </rPh>
    <rPh sb="7" eb="9">
      <t>ジンイン</t>
    </rPh>
    <rPh sb="9" eb="11">
      <t>サクゲン</t>
    </rPh>
    <rPh sb="14" eb="16">
      <t>ホウテイ</t>
    </rPh>
    <rPh sb="16" eb="19">
      <t>フクリヒ</t>
    </rPh>
    <rPh sb="20" eb="22">
      <t>ゲンショウ</t>
    </rPh>
    <phoneticPr fontId="2"/>
  </si>
  <si>
    <t>⑥社保・源泉</t>
    <phoneticPr fontId="2"/>
  </si>
  <si>
    <t>滞納公租公課</t>
    <rPh sb="0" eb="2">
      <t>タイノウ</t>
    </rPh>
    <rPh sb="2" eb="4">
      <t>コウソ</t>
    </rPh>
    <rPh sb="4" eb="6">
      <t>コウカ</t>
    </rPh>
    <phoneticPr fontId="2"/>
  </si>
  <si>
    <t>改善計画数値目標</t>
    <rPh sb="0" eb="2">
      <t>カイゼン</t>
    </rPh>
    <rPh sb="2" eb="4">
      <t>ケイカク</t>
    </rPh>
    <rPh sb="4" eb="6">
      <t>スウチ</t>
    </rPh>
    <rPh sb="6" eb="8">
      <t>モクヒョウ</t>
    </rPh>
    <phoneticPr fontId="2"/>
  </si>
  <si>
    <t>その他</t>
    <rPh sb="2" eb="3">
      <t>タ</t>
    </rPh>
    <phoneticPr fontId="2"/>
  </si>
  <si>
    <t>その他経費についても適宜削減に努める</t>
    <rPh sb="2" eb="3">
      <t>タ</t>
    </rPh>
    <rPh sb="3" eb="5">
      <t>ケイヒ</t>
    </rPh>
    <rPh sb="10" eb="12">
      <t>テキギ</t>
    </rPh>
    <rPh sb="12" eb="14">
      <t>サクゲン</t>
    </rPh>
    <rPh sb="15" eb="16">
      <t>ツト</t>
    </rPh>
    <phoneticPr fontId="2"/>
  </si>
  <si>
    <t>・現況10箇所を経営している。</t>
    <rPh sb="1" eb="3">
      <t>ゲンキョウ</t>
    </rPh>
    <rPh sb="5" eb="7">
      <t>カショ</t>
    </rPh>
    <rPh sb="8" eb="10">
      <t>ケイエイ</t>
    </rPh>
    <phoneticPr fontId="2"/>
  </si>
  <si>
    <t>・採算の取れない2箇所は閉鎖、8箇所体制にする。</t>
    <rPh sb="1" eb="3">
      <t>サイサン</t>
    </rPh>
    <rPh sb="4" eb="5">
      <t>ト</t>
    </rPh>
    <rPh sb="9" eb="11">
      <t>カショ</t>
    </rPh>
    <rPh sb="12" eb="14">
      <t>ヘイサ</t>
    </rPh>
    <rPh sb="16" eb="18">
      <t>カショ</t>
    </rPh>
    <rPh sb="18" eb="20">
      <t>タイセイ</t>
    </rPh>
    <phoneticPr fontId="2"/>
  </si>
  <si>
    <t>②人件費</t>
    <rPh sb="1" eb="4">
      <t>ジンケンヒ</t>
    </rPh>
    <phoneticPr fontId="2"/>
  </si>
  <si>
    <t>③原価</t>
    <rPh sb="1" eb="3">
      <t>ゲンカ</t>
    </rPh>
    <phoneticPr fontId="2"/>
  </si>
  <si>
    <t>社保・源泉等</t>
    <rPh sb="3" eb="5">
      <t>ゲンセン</t>
    </rPh>
    <rPh sb="5" eb="6">
      <t>トウ</t>
    </rPh>
    <phoneticPr fontId="2"/>
  </si>
  <si>
    <t>(単位:千円）</t>
    <rPh sb="1" eb="3">
      <t>タンイ</t>
    </rPh>
    <rPh sb="4" eb="6">
      <t>センエン</t>
    </rPh>
    <phoneticPr fontId="2"/>
  </si>
  <si>
    <t>その他人件費についても施設基準に照らし合わせ、余剰人員がいないか確認して無駄があれば削減する。</t>
    <rPh sb="2" eb="3">
      <t>タ</t>
    </rPh>
    <rPh sb="3" eb="6">
      <t>ジンケンヒ</t>
    </rPh>
    <rPh sb="11" eb="13">
      <t>シセツ</t>
    </rPh>
    <rPh sb="13" eb="15">
      <t>キジュン</t>
    </rPh>
    <rPh sb="16" eb="17">
      <t>テ</t>
    </rPh>
    <rPh sb="19" eb="20">
      <t>ア</t>
    </rPh>
    <rPh sb="23" eb="25">
      <t>ヨジョウ</t>
    </rPh>
    <rPh sb="25" eb="27">
      <t>ジンイン</t>
    </rPh>
    <rPh sb="32" eb="34">
      <t>カクニン</t>
    </rPh>
    <rPh sb="36" eb="38">
      <t>ムダ</t>
    </rPh>
    <rPh sb="42" eb="44">
      <t>サクゲン</t>
    </rPh>
    <phoneticPr fontId="2"/>
  </si>
  <si>
    <t>税金、年金、健保等未払、延滞金で約9000万円の残高がある。12分割で支払い未払を解消する。</t>
    <rPh sb="0" eb="2">
      <t>ゼイキン</t>
    </rPh>
    <rPh sb="3" eb="5">
      <t>ネンキン</t>
    </rPh>
    <rPh sb="6" eb="8">
      <t>ケンポ</t>
    </rPh>
    <rPh sb="8" eb="9">
      <t>トウ</t>
    </rPh>
    <rPh sb="9" eb="11">
      <t>ミハライ</t>
    </rPh>
    <rPh sb="12" eb="14">
      <t>エンタイ</t>
    </rPh>
    <rPh sb="14" eb="15">
      <t>キン</t>
    </rPh>
    <rPh sb="16" eb="17">
      <t>ヤク</t>
    </rPh>
    <rPh sb="21" eb="23">
      <t>マネン</t>
    </rPh>
    <rPh sb="24" eb="26">
      <t>ザンダカ</t>
    </rPh>
    <rPh sb="32" eb="34">
      <t>ブンカツ</t>
    </rPh>
    <rPh sb="35" eb="37">
      <t>シハラ</t>
    </rPh>
    <rPh sb="38" eb="40">
      <t>ミハライ</t>
    </rPh>
    <rPh sb="41" eb="43">
      <t>カイショウ</t>
    </rPh>
    <phoneticPr fontId="2"/>
  </si>
  <si>
    <t>入所130床×400千円=52,000千円、通所60×8000円×30日=14,400千円、居宅　月　800千円を目標とする。
要介護度が高い患者様を増やすことで単価を増加させる</t>
    <rPh sb="0" eb="2">
      <t>ニュウショ</t>
    </rPh>
    <rPh sb="5" eb="6">
      <t>ユカ</t>
    </rPh>
    <rPh sb="10" eb="12">
      <t>センエン</t>
    </rPh>
    <rPh sb="19" eb="21">
      <t>センエン</t>
    </rPh>
    <rPh sb="22" eb="24">
      <t>ツウショ</t>
    </rPh>
    <rPh sb="31" eb="32">
      <t>エン</t>
    </rPh>
    <rPh sb="35" eb="36">
      <t>ニチ</t>
    </rPh>
    <rPh sb="43" eb="45">
      <t>センエン</t>
    </rPh>
    <rPh sb="46" eb="48">
      <t>キョタク</t>
    </rPh>
    <rPh sb="49" eb="50">
      <t>ツキ</t>
    </rPh>
    <rPh sb="54" eb="56">
      <t>センエン</t>
    </rPh>
    <rPh sb="57" eb="59">
      <t>モクヒョウ</t>
    </rPh>
    <rPh sb="64" eb="67">
      <t>ヨウカイゴ</t>
    </rPh>
    <rPh sb="67" eb="68">
      <t>ド</t>
    </rPh>
    <rPh sb="69" eb="70">
      <t>タカ</t>
    </rPh>
    <rPh sb="71" eb="73">
      <t>カンジャ</t>
    </rPh>
    <rPh sb="73" eb="74">
      <t>サマ</t>
    </rPh>
    <rPh sb="75" eb="76">
      <t>フ</t>
    </rPh>
    <rPh sb="81" eb="83">
      <t>タンカ</t>
    </rPh>
    <rPh sb="84" eb="86">
      <t>ゾウカ</t>
    </rPh>
    <phoneticPr fontId="2"/>
  </si>
  <si>
    <t>4月～常勤医師を雇用　一般外来、精神科を開設
営業を強化</t>
    <rPh sb="1" eb="3">
      <t>ガツカラ</t>
    </rPh>
    <rPh sb="3" eb="5">
      <t>ジョウキン</t>
    </rPh>
    <rPh sb="5" eb="7">
      <t>イシ</t>
    </rPh>
    <rPh sb="8" eb="10">
      <t>コヨウ</t>
    </rPh>
    <rPh sb="11" eb="13">
      <t>イッパン</t>
    </rPh>
    <rPh sb="13" eb="15">
      <t>ガイライ</t>
    </rPh>
    <rPh sb="16" eb="18">
      <t>セイシン</t>
    </rPh>
    <rPh sb="18" eb="19">
      <t>カ</t>
    </rPh>
    <rPh sb="20" eb="22">
      <t>カイセツ</t>
    </rPh>
    <rPh sb="23" eb="25">
      <t>エイギョウ</t>
    </rPh>
    <rPh sb="26" eb="28">
      <t>キョウカ</t>
    </rPh>
    <phoneticPr fontId="2"/>
  </si>
  <si>
    <t>老健で使用している見守り携帯外の契約内容を見直す</t>
    <rPh sb="0" eb="2">
      <t>ロウケン</t>
    </rPh>
    <rPh sb="3" eb="5">
      <t>シヨウ</t>
    </rPh>
    <rPh sb="9" eb="11">
      <t>ミマモ</t>
    </rPh>
    <rPh sb="12" eb="14">
      <t>ケイタイ</t>
    </rPh>
    <rPh sb="14" eb="15">
      <t>ソト</t>
    </rPh>
    <rPh sb="16" eb="18">
      <t>ケイヤク</t>
    </rPh>
    <rPh sb="18" eb="20">
      <t>ナイヨウ</t>
    </rPh>
    <rPh sb="21" eb="23">
      <t>ミナオ</t>
    </rPh>
    <phoneticPr fontId="2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</si>
  <si>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</si>
  <si>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送迎外注。自社職員で対応する。</t>
    <rPh sb="0" eb="2">
      <t>ソウゲイ</t>
    </rPh>
    <rPh sb="2" eb="4">
      <t>ガイチュウ</t>
    </rPh>
    <rPh sb="5" eb="7">
      <t>ジシャ</t>
    </rPh>
    <rPh sb="7" eb="9">
      <t>ショクイン</t>
    </rPh>
    <rPh sb="10" eb="12">
      <t>タイオウ</t>
    </rPh>
    <phoneticPr fontId="2"/>
  </si>
  <si>
    <t>清掃外注。月8万円×5人分のパートに切り替える</t>
    <rPh sb="0" eb="2">
      <t>セイソウ</t>
    </rPh>
    <rPh sb="2" eb="4">
      <t>ガイチュウ</t>
    </rPh>
    <rPh sb="5" eb="6">
      <t>ガツ</t>
    </rPh>
    <rPh sb="7" eb="9">
      <t>マンエン</t>
    </rPh>
    <rPh sb="11" eb="13">
      <t>ニンブン</t>
    </rPh>
    <rPh sb="18" eb="19">
      <t>キ</t>
    </rPh>
    <rPh sb="20" eb="21">
      <t>カ</t>
    </rPh>
    <phoneticPr fontId="2"/>
  </si>
  <si>
    <t>診療所の非常勤医師を常勤に切り替える。</t>
    <rPh sb="0" eb="3">
      <t>シンリョウジョ</t>
    </rPh>
    <rPh sb="4" eb="7">
      <t>ヒジョウキン</t>
    </rPh>
    <rPh sb="7" eb="9">
      <t>イシ</t>
    </rPh>
    <rPh sb="10" eb="12">
      <t>ジョウキン</t>
    </rPh>
    <rPh sb="13" eb="14">
      <t>キ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</si>
</sst>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76" fontId="0" fillId="0" borderId="0" xfId="1" applyNumberFormat="1" applyFont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3" xfId="1" applyFont="1" applyBorder="1" applyAlignment="1">
      <alignment horizontal="center" vertical="top"/>
    </xf>
    <xf numFmtId="49" fontId="3" fillId="0" borderId="3" xfId="2" applyNumberFormat="1" applyFont="1" applyBorder="1" applyAlignment="1" applyProtection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wrapText="1"/>
    </xf>
    <xf numFmtId="49" fontId="3" fillId="0" borderId="3" xfId="2" applyNumberFormat="1" applyFont="1" applyBorder="1" applyAlignment="1" applyProtection="1">
      <alignment horizontal="center" wrapText="1"/>
    </xf>
    <xf numFmtId="49" fontId="3" fillId="0" borderId="0" xfId="2" applyNumberFormat="1" applyFont="1" applyBorder="1" applyAlignment="1" applyProtection="1">
      <alignment horizontal="center" wrapText="1"/>
    </xf>
    <xf numFmtId="0" fontId="4" fillId="0" borderId="1" xfId="0" applyFont="1" applyBorder="1">
      <alignment vertical="center"/>
    </xf>
    <xf numFmtId="49" fontId="3" fillId="0" borderId="0" xfId="2" applyNumberFormat="1" applyFont="1" applyFill="1" applyBorder="1" applyAlignment="1" applyProtection="1">
      <alignment horizont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wrapText="1"/>
    </xf>
    <xf numFmtId="49" fontId="3" fillId="0" borderId="1" xfId="2" applyNumberFormat="1" applyFont="1" applyFill="1" applyBorder="1" applyAlignment="1" applyProtection="1">
      <alignment horizontal="center" wrapText="1"/>
    </xf>
    <xf numFmtId="49" fontId="3" fillId="0" borderId="2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vertical="center" wrapText="1"/>
    </xf>
    <xf numFmtId="38" fontId="0" fillId="0" borderId="0" xfId="1" applyFont="1" applyBorder="1" applyAlignment="1">
      <alignment vertical="center" wrapText="1"/>
    </xf>
    <xf numFmtId="38" fontId="0" fillId="0" borderId="4" xfId="1" applyFont="1" applyBorder="1">
      <alignment vertical="center"/>
    </xf>
    <xf numFmtId="38" fontId="0" fillId="0" borderId="0" xfId="1" applyFo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zoomScaleNormal="100" workbookViewId="0">
      <selection activeCell="F26" sqref="F26:M26"/>
    </sheetView>
  </sheetViews>
  <sheetFormatPr defaultRowHeight="13.5" x14ac:dyDescent="0.15"/>
  <cols>
    <col min="1" max="1" width="0.875" customWidth="1"/>
    <col min="2" max="2" width="25.625" bestFit="1" customWidth="1"/>
    <col min="3" max="3" width="9.125" style="1" bestFit="1" customWidth="1"/>
    <col min="4" max="4" width="10.5" style="1" bestFit="1" customWidth="1"/>
    <col min="5" max="5" width="11.125" style="1" bestFit="1" customWidth="1"/>
    <col min="6" max="7" width="12.625" style="1" customWidth="1"/>
    <col min="8" max="10" width="12.625" customWidth="1"/>
  </cols>
  <sheetData>
    <row r="1" spans="2:13" x14ac:dyDescent="0.15">
      <c r="B1" t="s">
        <v>47</v>
      </c>
      <c r="D1" s="5"/>
    </row>
    <row r="2" spans="2:13" x14ac:dyDescent="0.15">
      <c r="B2" t="s">
        <v>33</v>
      </c>
    </row>
    <row r="3" spans="2:13" x14ac:dyDescent="0.15">
      <c r="B3" s="3" t="s">
        <v>14</v>
      </c>
    </row>
    <row r="4" spans="2:13" x14ac:dyDescent="0.15">
      <c r="B4" s="25" t="s">
        <v>36</v>
      </c>
      <c r="C4" s="25"/>
      <c r="D4" s="25"/>
      <c r="E4" s="25"/>
      <c r="F4" s="25"/>
      <c r="G4" s="25"/>
      <c r="H4" s="25"/>
      <c r="I4" s="25"/>
    </row>
    <row r="5" spans="2:13" x14ac:dyDescent="0.15">
      <c r="B5" s="25" t="s">
        <v>37</v>
      </c>
      <c r="C5" s="25"/>
      <c r="D5" s="25"/>
      <c r="E5" s="25"/>
      <c r="F5" s="25"/>
      <c r="G5" s="25"/>
      <c r="H5" s="25"/>
      <c r="I5" s="25"/>
    </row>
    <row r="6" spans="2:13" x14ac:dyDescent="0.15">
      <c r="B6" s="20"/>
      <c r="C6" s="20"/>
      <c r="D6" s="20"/>
      <c r="E6" s="20" t="s">
        <v>41</v>
      </c>
      <c r="F6" s="20"/>
      <c r="G6" s="20"/>
      <c r="H6" s="20"/>
      <c r="I6" s="20"/>
    </row>
    <row r="7" spans="2:13" x14ac:dyDescent="0.15">
      <c r="C7" s="1" t="s">
        <v>0</v>
      </c>
      <c r="D7" s="1" t="s">
        <v>1</v>
      </c>
      <c r="E7" s="1" t="s">
        <v>2</v>
      </c>
      <c r="F7" s="1" t="s">
        <v>3</v>
      </c>
    </row>
    <row r="8" spans="2:13" ht="32.25" customHeight="1" x14ac:dyDescent="0.15">
      <c r="B8" s="9"/>
      <c r="C8" s="7">
        <v>62800</v>
      </c>
      <c r="D8" s="7">
        <v>67200</v>
      </c>
      <c r="E8" s="7">
        <f>+D8-C8</f>
        <v>4400</v>
      </c>
      <c r="F8" s="26" t="s">
        <v>44</v>
      </c>
      <c r="G8" s="26"/>
      <c r="H8" s="26"/>
      <c r="I8" s="26"/>
      <c r="J8" s="26"/>
      <c r="K8" s="26"/>
      <c r="L8" s="26"/>
      <c r="M8" s="26"/>
    </row>
    <row r="9" spans="2:13" ht="13.5" customHeight="1" x14ac:dyDescent="0.15">
      <c r="B9" s="10"/>
      <c r="C9" s="6">
        <v>5000</v>
      </c>
      <c r="D9" s="6">
        <v>10000</v>
      </c>
      <c r="E9" s="6">
        <f>+D9-C9</f>
        <v>5000</v>
      </c>
      <c r="F9" s="27" t="s">
        <v>45</v>
      </c>
      <c r="G9" s="27"/>
      <c r="H9" s="27"/>
      <c r="I9" s="27"/>
      <c r="J9" s="27"/>
      <c r="K9" s="27"/>
      <c r="L9" s="27"/>
      <c r="M9" s="27"/>
    </row>
    <row r="10" spans="2:13" x14ac:dyDescent="0.15">
      <c r="B10" s="10"/>
      <c r="C10" s="6">
        <v>4500</v>
      </c>
      <c r="D10" s="6">
        <v>4500</v>
      </c>
      <c r="E10" s="6">
        <f>+D10-C10</f>
        <v>0</v>
      </c>
      <c r="F10" s="23" t="s">
        <v>4</v>
      </c>
      <c r="G10" s="23"/>
      <c r="H10" s="23"/>
      <c r="I10" s="23"/>
      <c r="J10" s="23"/>
      <c r="K10" s="23"/>
      <c r="L10" s="23"/>
      <c r="M10" s="23"/>
    </row>
    <row r="11" spans="2:13" x14ac:dyDescent="0.15">
      <c r="B11" s="11"/>
      <c r="C11" s="7">
        <v>7000</v>
      </c>
      <c r="D11" s="7">
        <v>7200</v>
      </c>
      <c r="E11" s="7">
        <f t="shared" ref="E11:E19" si="0">+D11-C11</f>
        <v>200</v>
      </c>
      <c r="F11" s="22" t="s">
        <v>5</v>
      </c>
      <c r="G11" s="22"/>
      <c r="H11" s="22"/>
      <c r="I11" s="22"/>
      <c r="J11" s="22"/>
      <c r="K11" s="22"/>
      <c r="L11" s="22"/>
      <c r="M11" s="22"/>
    </row>
    <row r="12" spans="2:13" x14ac:dyDescent="0.15">
      <c r="B12" s="12"/>
      <c r="C12" s="1">
        <v>1200</v>
      </c>
      <c r="D12" s="1">
        <v>2500</v>
      </c>
      <c r="E12" s="1">
        <f t="shared" si="0"/>
        <v>1300</v>
      </c>
      <c r="F12" s="23" t="s">
        <v>6</v>
      </c>
      <c r="G12" s="23"/>
      <c r="H12" s="23"/>
      <c r="I12" s="23"/>
      <c r="J12" s="23"/>
      <c r="K12" s="23"/>
      <c r="L12" s="23"/>
      <c r="M12" s="23"/>
    </row>
    <row r="13" spans="2:13" x14ac:dyDescent="0.15">
      <c r="B13" s="11"/>
      <c r="C13" s="7">
        <v>7000</v>
      </c>
      <c r="D13" s="7">
        <v>7200</v>
      </c>
      <c r="E13" s="7">
        <f t="shared" si="0"/>
        <v>200</v>
      </c>
      <c r="F13" s="24" t="s">
        <v>5</v>
      </c>
      <c r="G13" s="24"/>
      <c r="H13" s="24"/>
      <c r="I13" s="24"/>
      <c r="J13" s="24"/>
      <c r="K13" s="24"/>
      <c r="L13" s="24"/>
      <c r="M13" s="24"/>
    </row>
    <row r="14" spans="2:13" x14ac:dyDescent="0.15">
      <c r="B14" s="11"/>
      <c r="C14" s="7">
        <v>1400</v>
      </c>
      <c r="D14" s="7">
        <v>0</v>
      </c>
      <c r="E14" s="7">
        <f t="shared" si="0"/>
        <v>-1400</v>
      </c>
      <c r="F14" s="22" t="s">
        <v>8</v>
      </c>
      <c r="G14" s="22"/>
      <c r="H14" s="22"/>
      <c r="I14" s="22"/>
      <c r="J14" s="22"/>
      <c r="K14" s="22"/>
      <c r="L14" s="22"/>
      <c r="M14" s="22"/>
    </row>
    <row r="15" spans="2:13" x14ac:dyDescent="0.15">
      <c r="B15" s="11"/>
      <c r="C15" s="7">
        <v>1200</v>
      </c>
      <c r="D15" s="7">
        <v>0</v>
      </c>
      <c r="E15" s="7">
        <f t="shared" si="0"/>
        <v>-1200</v>
      </c>
      <c r="F15" s="23" t="s">
        <v>8</v>
      </c>
      <c r="G15" s="23"/>
      <c r="H15" s="23"/>
      <c r="I15" s="23"/>
      <c r="J15" s="23"/>
      <c r="K15" s="23"/>
      <c r="L15" s="23"/>
      <c r="M15" s="23"/>
    </row>
    <row r="16" spans="2:13" x14ac:dyDescent="0.15">
      <c r="B16" s="11"/>
      <c r="C16" s="7">
        <v>2000</v>
      </c>
      <c r="D16" s="7">
        <v>2500</v>
      </c>
      <c r="E16" s="7">
        <f t="shared" si="0"/>
        <v>500</v>
      </c>
      <c r="F16" s="23" t="s">
        <v>7</v>
      </c>
      <c r="G16" s="23"/>
      <c r="H16" s="23"/>
      <c r="I16" s="23"/>
      <c r="J16" s="23"/>
      <c r="K16" s="23"/>
      <c r="L16" s="23"/>
      <c r="M16" s="23"/>
    </row>
    <row r="17" spans="2:13" x14ac:dyDescent="0.15">
      <c r="B17" s="11"/>
      <c r="C17" s="7">
        <v>7200</v>
      </c>
      <c r="D17" s="7">
        <v>7200</v>
      </c>
      <c r="E17" s="7">
        <f t="shared" si="0"/>
        <v>0</v>
      </c>
      <c r="F17" s="22" t="s">
        <v>5</v>
      </c>
      <c r="G17" s="22"/>
      <c r="H17" s="22"/>
      <c r="I17" s="22"/>
      <c r="J17" s="22"/>
      <c r="K17" s="22"/>
      <c r="L17" s="22"/>
      <c r="M17" s="22"/>
    </row>
    <row r="18" spans="2:13" ht="14.25" thickBot="1" x14ac:dyDescent="0.2">
      <c r="B18" s="13"/>
      <c r="C18" s="2"/>
      <c r="D18" s="2"/>
      <c r="E18" s="2">
        <f t="shared" si="0"/>
        <v>0</v>
      </c>
      <c r="F18" s="28"/>
      <c r="G18" s="28"/>
      <c r="H18" s="28"/>
      <c r="I18" s="28"/>
      <c r="J18" s="28"/>
      <c r="K18" s="28"/>
      <c r="L18" s="28"/>
      <c r="M18" s="28"/>
    </row>
    <row r="19" spans="2:13" ht="14.25" thickTop="1" x14ac:dyDescent="0.15">
      <c r="B19" s="14" t="s">
        <v>9</v>
      </c>
      <c r="C19" s="1">
        <f>SUM(C8:C18)</f>
        <v>99300</v>
      </c>
      <c r="D19" s="1">
        <f>SUM(D8:D18)</f>
        <v>108300</v>
      </c>
      <c r="E19" s="1">
        <f t="shared" si="0"/>
        <v>9000</v>
      </c>
    </row>
    <row r="20" spans="2:13" x14ac:dyDescent="0.15">
      <c r="B20" s="15"/>
    </row>
    <row r="21" spans="2:13" x14ac:dyDescent="0.15">
      <c r="B21" s="14" t="s">
        <v>38</v>
      </c>
      <c r="C21" s="1" t="s">
        <v>0</v>
      </c>
      <c r="D21" s="1" t="s">
        <v>1</v>
      </c>
      <c r="E21" s="1" t="s">
        <v>2</v>
      </c>
      <c r="F21" s="1" t="s">
        <v>3</v>
      </c>
    </row>
    <row r="22" spans="2:13" x14ac:dyDescent="0.15">
      <c r="B22" s="17" t="s">
        <v>15</v>
      </c>
      <c r="C22" s="7">
        <v>3700</v>
      </c>
      <c r="D22" s="7">
        <v>700</v>
      </c>
      <c r="E22" s="7">
        <f t="shared" ref="E22:E26" si="1">+D22-C22</f>
        <v>-3000</v>
      </c>
      <c r="F22" s="23" t="s">
        <v>19</v>
      </c>
      <c r="G22" s="23"/>
      <c r="H22" s="23"/>
      <c r="I22" s="23"/>
      <c r="J22" s="23"/>
      <c r="K22" s="23"/>
      <c r="L22" s="23"/>
      <c r="M22" s="23"/>
    </row>
    <row r="23" spans="2:13" x14ac:dyDescent="0.15">
      <c r="B23" s="17" t="s">
        <v>16</v>
      </c>
      <c r="C23" s="7">
        <v>1100</v>
      </c>
      <c r="D23" s="7">
        <v>0</v>
      </c>
      <c r="E23" s="7">
        <f t="shared" si="1"/>
        <v>-1100</v>
      </c>
      <c r="F23" s="23" t="s">
        <v>17</v>
      </c>
      <c r="G23" s="23"/>
      <c r="H23" s="23"/>
      <c r="I23" s="23"/>
      <c r="J23" s="23"/>
      <c r="K23" s="23"/>
      <c r="L23" s="23"/>
      <c r="M23" s="23"/>
    </row>
    <row r="24" spans="2:13" x14ac:dyDescent="0.15">
      <c r="B24" s="17" t="s">
        <v>16</v>
      </c>
      <c r="C24" s="7">
        <v>2800</v>
      </c>
      <c r="D24" s="7">
        <v>0</v>
      </c>
      <c r="E24" s="7">
        <f t="shared" si="1"/>
        <v>-2800</v>
      </c>
      <c r="F24" s="22" t="s">
        <v>18</v>
      </c>
      <c r="G24" s="22"/>
      <c r="H24" s="22"/>
      <c r="I24" s="22"/>
      <c r="J24" s="22"/>
      <c r="K24" s="22"/>
      <c r="L24" s="22"/>
      <c r="M24" s="22"/>
    </row>
    <row r="25" spans="2:13" x14ac:dyDescent="0.15">
      <c r="B25" s="19" t="s">
        <v>16</v>
      </c>
      <c r="C25" s="6">
        <v>1000</v>
      </c>
      <c r="D25" s="6">
        <v>1500</v>
      </c>
      <c r="E25" s="6">
        <f t="shared" si="1"/>
        <v>500</v>
      </c>
      <c r="F25" s="23" t="s">
        <v>50</v>
      </c>
      <c r="G25" s="23"/>
      <c r="H25" s="23"/>
      <c r="I25" s="23"/>
      <c r="J25" s="23"/>
      <c r="K25" s="23"/>
      <c r="L25" s="23"/>
      <c r="M25" s="23"/>
    </row>
    <row r="26" spans="2:13" x14ac:dyDescent="0.15">
      <c r="B26" s="17" t="s">
        <v>16</v>
      </c>
      <c r="C26" s="7">
        <v>41400</v>
      </c>
      <c r="D26" s="7">
        <v>41400</v>
      </c>
      <c r="E26" s="7">
        <f t="shared" si="1"/>
        <v>0</v>
      </c>
      <c r="F26" s="23" t="s">
        <v>42</v>
      </c>
      <c r="G26" s="23"/>
      <c r="H26" s="23"/>
      <c r="I26" s="23"/>
      <c r="J26" s="23"/>
      <c r="K26" s="23"/>
      <c r="L26" s="23"/>
      <c r="M26" s="23"/>
    </row>
    <row r="27" spans="2:13" ht="14.25" thickBot="1" x14ac:dyDescent="0.2">
      <c r="B27" s="18"/>
      <c r="C27" s="2"/>
      <c r="D27" s="2"/>
      <c r="E27" s="2"/>
      <c r="F27" s="28"/>
      <c r="G27" s="28"/>
      <c r="H27" s="28"/>
      <c r="I27" s="28"/>
      <c r="J27" s="28"/>
      <c r="K27" s="28"/>
      <c r="L27" s="28"/>
      <c r="M27" s="28"/>
    </row>
    <row r="28" spans="2:13" ht="14.25" thickTop="1" x14ac:dyDescent="0.15">
      <c r="B28" s="14" t="s">
        <v>9</v>
      </c>
      <c r="C28" s="1">
        <f>SUM(C22:C27)</f>
        <v>50000</v>
      </c>
      <c r="D28" s="1">
        <f t="shared" ref="D28:E28" si="2">SUM(D22:D27)</f>
        <v>43600</v>
      </c>
      <c r="E28" s="1">
        <f t="shared" si="2"/>
        <v>-6400</v>
      </c>
    </row>
    <row r="29" spans="2:13" x14ac:dyDescent="0.15">
      <c r="B29" s="14"/>
    </row>
    <row r="30" spans="2:13" x14ac:dyDescent="0.15">
      <c r="B30" s="14" t="s">
        <v>39</v>
      </c>
      <c r="C30" s="1" t="s">
        <v>0</v>
      </c>
      <c r="D30" s="1" t="s">
        <v>1</v>
      </c>
      <c r="E30" s="1" t="s">
        <v>2</v>
      </c>
      <c r="F30" s="1" t="s">
        <v>3</v>
      </c>
    </row>
    <row r="31" spans="2:13" x14ac:dyDescent="0.15">
      <c r="B31" s="16" t="s">
        <v>11</v>
      </c>
      <c r="C31" s="7">
        <v>10000</v>
      </c>
      <c r="D31" s="7">
        <v>7400</v>
      </c>
      <c r="E31" s="7">
        <f t="shared" ref="E31:E32" si="3">+D31-C31</f>
        <v>-2600</v>
      </c>
      <c r="F31" s="23" t="s">
        <v>10</v>
      </c>
      <c r="G31" s="23"/>
      <c r="H31" s="23"/>
      <c r="I31" s="23"/>
      <c r="J31" s="23"/>
      <c r="K31" s="23"/>
      <c r="L31" s="23"/>
      <c r="M31" s="23"/>
    </row>
    <row r="32" spans="2:13" x14ac:dyDescent="0.15">
      <c r="B32" s="17" t="s">
        <v>12</v>
      </c>
      <c r="C32" s="7">
        <v>2000</v>
      </c>
      <c r="D32" s="7">
        <v>1400</v>
      </c>
      <c r="E32" s="7">
        <f t="shared" si="3"/>
        <v>-600</v>
      </c>
      <c r="F32" s="22" t="s">
        <v>13</v>
      </c>
      <c r="G32" s="22"/>
      <c r="H32" s="22"/>
      <c r="I32" s="22"/>
      <c r="J32" s="22"/>
      <c r="K32" s="22"/>
      <c r="L32" s="22"/>
      <c r="M32" s="22"/>
    </row>
    <row r="33" spans="2:13" ht="14.25" thickBot="1" x14ac:dyDescent="0.2">
      <c r="B33" s="18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</row>
    <row r="34" spans="2:13" ht="14.25" thickTop="1" x14ac:dyDescent="0.15">
      <c r="B34" s="14" t="s">
        <v>9</v>
      </c>
      <c r="C34" s="1">
        <f>SUM(C31:C32)</f>
        <v>12000</v>
      </c>
      <c r="D34" s="1">
        <f t="shared" ref="D34:E34" si="4">SUM(D31:D32)</f>
        <v>8800</v>
      </c>
      <c r="E34" s="1">
        <f t="shared" si="4"/>
        <v>-3200</v>
      </c>
    </row>
    <row r="35" spans="2:13" x14ac:dyDescent="0.15">
      <c r="B35" s="15"/>
    </row>
    <row r="36" spans="2:13" x14ac:dyDescent="0.15">
      <c r="B36" s="14"/>
    </row>
    <row r="37" spans="2:13" x14ac:dyDescent="0.15">
      <c r="B37" s="14" t="s">
        <v>20</v>
      </c>
      <c r="C37" s="1" t="s">
        <v>0</v>
      </c>
      <c r="D37" s="1" t="s">
        <v>1</v>
      </c>
      <c r="E37" s="1" t="s">
        <v>2</v>
      </c>
      <c r="F37" s="1" t="s">
        <v>3</v>
      </c>
    </row>
    <row r="38" spans="2:13" x14ac:dyDescent="0.15">
      <c r="B38" s="17" t="s">
        <v>21</v>
      </c>
      <c r="C38" s="7">
        <v>1800</v>
      </c>
      <c r="D38" s="7">
        <v>1000</v>
      </c>
      <c r="E38" s="7">
        <f t="shared" ref="E38:E43" si="5">+D38-C38</f>
        <v>-800</v>
      </c>
      <c r="F38" s="23" t="s">
        <v>46</v>
      </c>
      <c r="G38" s="23"/>
      <c r="H38" s="23"/>
      <c r="I38" s="23"/>
      <c r="J38" s="23"/>
      <c r="K38" s="23"/>
      <c r="L38" s="23"/>
      <c r="M38" s="23"/>
    </row>
    <row r="39" spans="2:13" x14ac:dyDescent="0.15">
      <c r="B39" s="14" t="s">
        <v>22</v>
      </c>
      <c r="C39" s="1">
        <v>1700</v>
      </c>
      <c r="D39" s="1">
        <v>1500</v>
      </c>
      <c r="E39" s="1">
        <f t="shared" si="5"/>
        <v>-200</v>
      </c>
      <c r="F39" s="29" t="s">
        <v>24</v>
      </c>
      <c r="G39" s="29"/>
      <c r="H39" s="29"/>
      <c r="I39" s="29"/>
      <c r="J39" s="29"/>
      <c r="K39" s="29"/>
      <c r="L39" s="29"/>
      <c r="M39" s="29"/>
    </row>
    <row r="40" spans="2:13" x14ac:dyDescent="0.15">
      <c r="B40" s="17" t="s">
        <v>23</v>
      </c>
      <c r="C40" s="7">
        <v>1860</v>
      </c>
      <c r="D40" s="7">
        <v>1400</v>
      </c>
      <c r="E40" s="7">
        <f t="shared" si="5"/>
        <v>-460</v>
      </c>
      <c r="F40" s="23" t="s">
        <v>25</v>
      </c>
      <c r="G40" s="23"/>
      <c r="H40" s="23"/>
      <c r="I40" s="23"/>
      <c r="J40" s="23"/>
      <c r="K40" s="23"/>
      <c r="L40" s="23"/>
      <c r="M40" s="23"/>
    </row>
    <row r="41" spans="2:13" x14ac:dyDescent="0.15">
      <c r="B41" s="14" t="s">
        <v>26</v>
      </c>
      <c r="C41" s="1">
        <v>1350</v>
      </c>
      <c r="D41" s="1">
        <v>0</v>
      </c>
      <c r="E41" s="1">
        <f t="shared" si="5"/>
        <v>-1350</v>
      </c>
      <c r="F41" s="29" t="s">
        <v>48</v>
      </c>
      <c r="G41" s="29"/>
      <c r="H41" s="29"/>
      <c r="I41" s="29"/>
      <c r="J41" s="29"/>
      <c r="K41" s="29"/>
      <c r="L41" s="29"/>
      <c r="M41" s="29"/>
    </row>
    <row r="42" spans="2:13" x14ac:dyDescent="0.15">
      <c r="B42" s="17" t="s">
        <v>26</v>
      </c>
      <c r="C42" s="7">
        <v>710</v>
      </c>
      <c r="D42" s="7">
        <v>400</v>
      </c>
      <c r="E42" s="7">
        <f t="shared" si="5"/>
        <v>-310</v>
      </c>
      <c r="F42" s="23" t="s">
        <v>49</v>
      </c>
      <c r="G42" s="23"/>
      <c r="H42" s="23"/>
      <c r="I42" s="23"/>
      <c r="J42" s="23"/>
      <c r="K42" s="23"/>
      <c r="L42" s="23"/>
      <c r="M42" s="23"/>
    </row>
    <row r="43" spans="2:13" x14ac:dyDescent="0.15">
      <c r="B43" s="17" t="s">
        <v>34</v>
      </c>
      <c r="C43" s="7">
        <v>22580</v>
      </c>
      <c r="D43" s="7">
        <v>22680</v>
      </c>
      <c r="E43" s="7">
        <f t="shared" si="5"/>
        <v>100</v>
      </c>
      <c r="F43" s="22" t="s">
        <v>35</v>
      </c>
      <c r="G43" s="22"/>
      <c r="H43" s="22"/>
      <c r="I43" s="22"/>
      <c r="J43" s="22"/>
      <c r="K43" s="22"/>
      <c r="L43" s="22"/>
      <c r="M43" s="22"/>
    </row>
    <row r="44" spans="2:13" ht="14.25" thickBot="1" x14ac:dyDescent="0.2">
      <c r="B44" s="13"/>
      <c r="C44" s="2"/>
      <c r="D44" s="2"/>
      <c r="E44" s="2"/>
      <c r="F44" s="28"/>
      <c r="G44" s="28"/>
      <c r="H44" s="28"/>
      <c r="I44" s="28"/>
      <c r="J44" s="28"/>
      <c r="K44" s="28"/>
      <c r="L44" s="28"/>
      <c r="M44" s="28"/>
    </row>
    <row r="45" spans="2:13" ht="14.25" thickTop="1" x14ac:dyDescent="0.15">
      <c r="B45" s="14" t="s">
        <v>9</v>
      </c>
      <c r="C45" s="1">
        <f>SUM(C38:C44)</f>
        <v>30000</v>
      </c>
      <c r="D45" s="1">
        <f>SUM(D38:D44)</f>
        <v>26980</v>
      </c>
      <c r="E45" s="1">
        <f>SUM(E38:E44)</f>
        <v>-3020</v>
      </c>
    </row>
    <row r="46" spans="2:13" x14ac:dyDescent="0.15">
      <c r="B46" s="21"/>
    </row>
    <row r="47" spans="2:13" x14ac:dyDescent="0.15">
      <c r="B47" s="21" t="s">
        <v>29</v>
      </c>
      <c r="C47" s="1" t="s">
        <v>0</v>
      </c>
      <c r="D47" s="1" t="s">
        <v>1</v>
      </c>
      <c r="E47" s="1" t="s">
        <v>2</v>
      </c>
      <c r="F47" s="1" t="s">
        <v>3</v>
      </c>
    </row>
    <row r="48" spans="2:13" x14ac:dyDescent="0.15">
      <c r="B48" s="16" t="s">
        <v>27</v>
      </c>
      <c r="C48" s="7">
        <v>10000</v>
      </c>
      <c r="D48" s="7">
        <v>8550</v>
      </c>
      <c r="E48" s="7">
        <f t="shared" ref="E48" si="6">+D48-C48</f>
        <v>-1450</v>
      </c>
      <c r="F48" s="30" t="s">
        <v>28</v>
      </c>
      <c r="G48" s="30"/>
      <c r="H48" s="30"/>
      <c r="I48" s="30"/>
      <c r="J48" s="30"/>
      <c r="K48" s="30"/>
      <c r="L48" s="30"/>
      <c r="M48" s="30"/>
    </row>
    <row r="49" spans="2:13" x14ac:dyDescent="0.15">
      <c r="B49" s="16"/>
      <c r="C49" s="7"/>
      <c r="D49" s="7"/>
      <c r="E49" s="7"/>
      <c r="F49" s="31"/>
      <c r="G49" s="31"/>
      <c r="H49" s="31"/>
      <c r="I49" s="31"/>
      <c r="J49" s="31"/>
      <c r="K49" s="31"/>
      <c r="L49" s="31"/>
      <c r="M49" s="31"/>
    </row>
    <row r="50" spans="2:13" ht="14.25" thickBot="1" x14ac:dyDescent="0.2">
      <c r="B50" s="13"/>
      <c r="C50" s="2"/>
      <c r="D50" s="2"/>
      <c r="E50" s="2"/>
      <c r="F50" s="28"/>
      <c r="G50" s="28"/>
      <c r="H50" s="28"/>
      <c r="I50" s="28"/>
      <c r="J50" s="28"/>
      <c r="K50" s="28"/>
      <c r="L50" s="28"/>
      <c r="M50" s="28"/>
    </row>
    <row r="51" spans="2:13" ht="14.25" thickTop="1" x14ac:dyDescent="0.15">
      <c r="B51" s="14" t="s">
        <v>9</v>
      </c>
      <c r="C51" s="1">
        <f>SUM(C48:C50)</f>
        <v>10000</v>
      </c>
      <c r="D51" s="1">
        <f t="shared" ref="D51:E51" si="7">SUM(D48:D50)</f>
        <v>8550</v>
      </c>
      <c r="E51" s="1">
        <f t="shared" si="7"/>
        <v>-1450</v>
      </c>
    </row>
    <row r="52" spans="2:13" x14ac:dyDescent="0.15">
      <c r="B52" s="21"/>
    </row>
    <row r="53" spans="2:13" x14ac:dyDescent="0.15">
      <c r="B53" s="21" t="s">
        <v>31</v>
      </c>
      <c r="C53" s="1" t="s">
        <v>0</v>
      </c>
      <c r="D53" s="1" t="s">
        <v>1</v>
      </c>
      <c r="E53" s="1" t="s">
        <v>2</v>
      </c>
      <c r="F53" s="1" t="s">
        <v>3</v>
      </c>
    </row>
    <row r="54" spans="2:13" x14ac:dyDescent="0.15">
      <c r="B54" s="16" t="s">
        <v>40</v>
      </c>
      <c r="C54" s="7">
        <v>12000</v>
      </c>
      <c r="D54" s="7">
        <v>11250</v>
      </c>
      <c r="E54" s="7">
        <f t="shared" ref="E54:E55" si="8">+D54-C54</f>
        <v>-750</v>
      </c>
      <c r="F54" s="30" t="s">
        <v>30</v>
      </c>
      <c r="G54" s="30"/>
      <c r="H54" s="30"/>
      <c r="I54" s="30"/>
      <c r="J54" s="30"/>
      <c r="K54" s="30"/>
      <c r="L54" s="30"/>
      <c r="M54" s="30"/>
    </row>
    <row r="55" spans="2:13" s="4" customFormat="1" x14ac:dyDescent="0.15">
      <c r="B55" s="16" t="s">
        <v>32</v>
      </c>
      <c r="C55" s="8">
        <v>0</v>
      </c>
      <c r="D55" s="8">
        <v>7500</v>
      </c>
      <c r="E55" s="8">
        <f t="shared" si="8"/>
        <v>7500</v>
      </c>
      <c r="F55" s="31" t="s">
        <v>43</v>
      </c>
      <c r="G55" s="31"/>
      <c r="H55" s="31"/>
      <c r="I55" s="31"/>
      <c r="J55" s="31"/>
      <c r="K55" s="31"/>
      <c r="L55" s="31"/>
      <c r="M55" s="31"/>
    </row>
    <row r="56" spans="2:13" ht="14.25" thickBot="1" x14ac:dyDescent="0.2">
      <c r="B56" s="13"/>
      <c r="C56" s="2"/>
      <c r="D56" s="2"/>
      <c r="E56" s="2"/>
      <c r="F56" s="28"/>
      <c r="G56" s="28"/>
      <c r="H56" s="28"/>
      <c r="I56" s="28"/>
      <c r="J56" s="28"/>
      <c r="K56" s="28"/>
      <c r="L56" s="28"/>
      <c r="M56" s="28"/>
    </row>
    <row r="57" spans="2:13" ht="14.25" thickTop="1" x14ac:dyDescent="0.15">
      <c r="B57" s="14" t="s">
        <v>9</v>
      </c>
      <c r="C57" s="1">
        <f>SUM(C54:C56)</f>
        <v>12000</v>
      </c>
      <c r="D57" s="1">
        <f t="shared" ref="D57" si="9">SUM(D54:D56)</f>
        <v>18750</v>
      </c>
      <c r="E57" s="1">
        <f t="shared" ref="E57" si="10">SUM(E54:E56)</f>
        <v>6750</v>
      </c>
    </row>
  </sheetData>
  <mergeCells count="35">
    <mergeCell ref="F49:M49"/>
    <mergeCell ref="F50:M50"/>
    <mergeCell ref="F54:M54"/>
    <mergeCell ref="F55:M55"/>
    <mergeCell ref="F56:M56"/>
    <mergeCell ref="F41:M41"/>
    <mergeCell ref="F42:M42"/>
    <mergeCell ref="F43:M43"/>
    <mergeCell ref="F44:M44"/>
    <mergeCell ref="F48:M48"/>
    <mergeCell ref="F32:M32"/>
    <mergeCell ref="F33:M33"/>
    <mergeCell ref="F38:M38"/>
    <mergeCell ref="F39:M39"/>
    <mergeCell ref="F40:M40"/>
    <mergeCell ref="F24:M24"/>
    <mergeCell ref="F25:M25"/>
    <mergeCell ref="F26:M26"/>
    <mergeCell ref="F27:M27"/>
    <mergeCell ref="F31:M31"/>
    <mergeCell ref="F16:M16"/>
    <mergeCell ref="F17:M17"/>
    <mergeCell ref="F18:M18"/>
    <mergeCell ref="F22:M22"/>
    <mergeCell ref="F23:M23"/>
    <mergeCell ref="B4:I4"/>
    <mergeCell ref="B5:I5"/>
    <mergeCell ref="F8:M8"/>
    <mergeCell ref="F9:M9"/>
    <mergeCell ref="F10:M10"/>
    <mergeCell ref="F11:M11"/>
    <mergeCell ref="F12:M12"/>
    <mergeCell ref="F13:M13"/>
    <mergeCell ref="F14:M14"/>
    <mergeCell ref="F15:M15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磯崎宏司</dc:creator>
  <cp:lastModifiedBy>磯崎会計01</cp:lastModifiedBy>
  <cp:lastPrinted>2016-04-01T00:03:32Z</cp:lastPrinted>
  <dcterms:created xsi:type="dcterms:W3CDTF">2016-03-22T08:47:01Z</dcterms:created>
  <dcterms:modified xsi:type="dcterms:W3CDTF">2017-03-15T01:53:39Z</dcterms:modified>
</cp:coreProperties>
</file>